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PROJEKTY\Badawcze 4.1.4\REDDYN\Przetargi\Łożyska 2\"/>
    </mc:Choice>
  </mc:AlternateContent>
  <xr:revisionPtr revIDLastSave="0" documentId="13_ncr:1_{2BFB2622-A559-42E2-9BCC-0D7CF88067AC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4" i="1"/>
  <c r="I12" i="1" s="1"/>
  <c r="J19" i="1"/>
  <c r="L6" i="1"/>
  <c r="L7" i="1"/>
  <c r="L8" i="1"/>
  <c r="L9" i="1"/>
  <c r="L10" i="1"/>
  <c r="L11" i="1"/>
  <c r="L4" i="1"/>
  <c r="H5" i="1" l="1"/>
  <c r="H6" i="1"/>
  <c r="H7" i="1"/>
  <c r="H8" i="1"/>
  <c r="H9" i="1"/>
  <c r="H10" i="1"/>
  <c r="H11" i="1"/>
  <c r="H4" i="1"/>
  <c r="H12" i="1" l="1"/>
</calcChain>
</file>

<file path=xl/sharedStrings.xml><?xml version="1.0" encoding="utf-8"?>
<sst xmlns="http://schemas.openxmlformats.org/spreadsheetml/2006/main" count="48" uniqueCount="36">
  <si>
    <t>Blacha</t>
  </si>
  <si>
    <t>Blacha 220 S355J2+N 2000x2000</t>
  </si>
  <si>
    <t>Blacha 200 S355J2+N 2000x3000</t>
  </si>
  <si>
    <t>Blacha 140 S355J2+N 2000x3000</t>
  </si>
  <si>
    <t>Blacha 110 S355J2+N 2000x3000</t>
  </si>
  <si>
    <t>Blacha100 S355J2+N 2000x3000</t>
  </si>
  <si>
    <t>Blacha 50 S355J2+N 2000x6000</t>
  </si>
  <si>
    <t>Blacha 20 S355J2+N 2000x6000</t>
  </si>
  <si>
    <t>Blacha 10 S355J2+N 2000x6000</t>
  </si>
  <si>
    <t>Firma</t>
  </si>
  <si>
    <t xml:space="preserve">Nystal S.A., ul. Konduktorska 14, 40-155 Katowice </t>
  </si>
  <si>
    <t xml:space="preserve">Bart A&amp;M s.c, ul.Armii Krajowej 17/B4, 58-100 Świdnica </t>
  </si>
  <si>
    <t xml:space="preserve">ArcelorMittal Sp. z o.o., ul. Stalowa 1, 40-610 Katowice </t>
  </si>
  <si>
    <t xml:space="preserve">Żemples Sp. z.o.o., ul. Bielska 4, 43-200 Pszczyna </t>
  </si>
  <si>
    <t xml:space="preserve">Megasteel Sp. z o.o., ul. Zawale 24, 42-500 Będzin </t>
  </si>
  <si>
    <t>Wyniki zapytania ofertowego nr 6/2021/REDDYN z dnia 27.10.2021.</t>
  </si>
  <si>
    <t>Łożysko</t>
  </si>
  <si>
    <t xml:space="preserve">Cena </t>
  </si>
  <si>
    <t xml:space="preserve">Punkty waga 1 </t>
  </si>
  <si>
    <t>Punkty waga 2</t>
  </si>
  <si>
    <t xml:space="preserve">Suma punktów </t>
  </si>
  <si>
    <t xml:space="preserve">Rema-Pol Sp. z o.o., ul. Podmiejska 11, 41-940 Piekary Śląskie </t>
  </si>
  <si>
    <t>22320-E</t>
  </si>
  <si>
    <t>23944-S-MB</t>
  </si>
  <si>
    <t>23230-E1A-XL-M</t>
  </si>
  <si>
    <t>23972-MB</t>
  </si>
  <si>
    <t>61860-M</t>
  </si>
  <si>
    <t>32224-XL-DF-A230-280</t>
  </si>
  <si>
    <t>22326-E1A-XL-M</t>
  </si>
  <si>
    <t>22316-E1A-XL-M</t>
  </si>
  <si>
    <t>23124-E1A-XL-M</t>
  </si>
  <si>
    <t>22224-E1-XL</t>
  </si>
  <si>
    <t>22315-E1-XL</t>
  </si>
  <si>
    <t xml:space="preserve">Margo Sp. Z o.o., ul. Studzienna 60, 87-100 Toruń </t>
  </si>
  <si>
    <t xml:space="preserve">Green Lily Sp. Z o.o., ul. Łężyca-Ceglana 16/1, 66-016 Zielona Góra </t>
  </si>
  <si>
    <t xml:space="preserve">Firma nie przedstawiła terminów dostawy a co za tym idzie nie spełaniała kryteriów formalnych postępowania.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</si>
</sst>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44" fontId="0" fillId="0" borderId="0" xfId="0" applyNumberFormat="1"/>
    <xf numFmtId="164" fontId="3" fillId="0" borderId="0" xfId="1" applyNumberFormat="1" applyFont="1"/>
    <xf numFmtId="164" fontId="0" fillId="0" borderId="0" xfId="0" applyNumberFormat="1"/>
    <xf numFmtId="0" fontId="0" fillId="0" borderId="1" xfId="0" applyBorder="1"/>
    <xf numFmtId="44" fontId="0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4" fontId="5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4" fontId="2" fillId="0" borderId="3" xfId="1" applyFont="1" applyBorder="1" applyAlignment="1"/>
    <xf numFmtId="44" fontId="2" fillId="0" borderId="3" xfId="1" applyFont="1" applyBorder="1"/>
    <xf numFmtId="44" fontId="2" fillId="0" borderId="4" xfId="1" applyFon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44" fontId="0" fillId="0" borderId="3" xfId="1" applyFont="1" applyBorder="1"/>
    <xf numFmtId="44" fontId="0" fillId="0" borderId="4" xfId="1" applyFon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opLeftCell="A10" workbookViewId="0">
      <selection activeCell="M6" sqref="M6"/>
    </sheetView>
  </sheetViews>
  <sheetFormatPr defaultRowHeight="15" x14ac:dyDescent="0.25"/>
  <cols>
    <col min="1" max="1" width="30" customWidth="1"/>
    <col min="2" max="2" width="20.85546875" customWidth="1"/>
    <col min="3" max="3" width="15.7109375" customWidth="1"/>
    <col min="4" max="4" width="17.85546875" customWidth="1"/>
    <col min="5" max="5" width="18.42578125" customWidth="1"/>
    <col min="6" max="6" width="27.42578125" customWidth="1"/>
    <col min="7" max="7" width="7.5703125" customWidth="1"/>
    <col min="8" max="8" width="12.42578125" customWidth="1"/>
    <col min="9" max="9" width="13.5703125" customWidth="1"/>
    <col min="10" max="10" width="12.28515625" bestFit="1" customWidth="1"/>
    <col min="12" max="12" width="12.28515625" bestFit="1" customWidth="1"/>
  </cols>
  <sheetData>
    <row r="1" spans="1:12" x14ac:dyDescent="0.25">
      <c r="A1" s="23" t="s">
        <v>15</v>
      </c>
      <c r="B1" s="23"/>
      <c r="C1" s="23"/>
      <c r="D1" s="23"/>
      <c r="E1" s="23"/>
      <c r="F1" s="23"/>
    </row>
    <row r="2" spans="1:12" x14ac:dyDescent="0.25">
      <c r="B2" s="22" t="s">
        <v>9</v>
      </c>
      <c r="C2" s="22"/>
      <c r="D2" s="22"/>
      <c r="E2" s="22"/>
      <c r="F2" s="22"/>
    </row>
    <row r="3" spans="1:12" ht="60" x14ac:dyDescent="0.25">
      <c r="A3" s="4" t="s">
        <v>0</v>
      </c>
      <c r="B3" s="7" t="s">
        <v>10</v>
      </c>
      <c r="C3" s="7" t="s">
        <v>12</v>
      </c>
      <c r="D3" s="7" t="s">
        <v>11</v>
      </c>
      <c r="E3" s="7" t="s">
        <v>13</v>
      </c>
      <c r="F3" s="8" t="s">
        <v>14</v>
      </c>
    </row>
    <row r="4" spans="1:12" x14ac:dyDescent="0.25">
      <c r="A4" s="4" t="s">
        <v>1</v>
      </c>
      <c r="B4" s="5"/>
      <c r="C4" s="5"/>
      <c r="D4" s="5">
        <v>56010.239999999998</v>
      </c>
      <c r="E4" s="6">
        <v>55616</v>
      </c>
      <c r="F4" s="9">
        <v>46112</v>
      </c>
      <c r="G4" s="2">
        <v>1</v>
      </c>
      <c r="H4" s="2">
        <f>F4*G4</f>
        <v>46112</v>
      </c>
      <c r="I4" s="1">
        <f>G4*C4</f>
        <v>0</v>
      </c>
      <c r="J4">
        <v>48928</v>
      </c>
      <c r="L4" s="1">
        <f>F4-J4</f>
        <v>-2816</v>
      </c>
    </row>
    <row r="5" spans="1:12" x14ac:dyDescent="0.25">
      <c r="A5" s="4" t="s">
        <v>2</v>
      </c>
      <c r="B5" s="5"/>
      <c r="C5" s="5"/>
      <c r="D5" s="5">
        <v>76377.600000000006</v>
      </c>
      <c r="E5" s="6">
        <v>62400</v>
      </c>
      <c r="F5" s="9">
        <v>54720</v>
      </c>
      <c r="G5" s="2">
        <v>1</v>
      </c>
      <c r="H5" s="2">
        <f t="shared" ref="H5:H11" si="0">F5*G5</f>
        <v>54720</v>
      </c>
      <c r="I5" s="1">
        <f t="shared" ref="I5:I11" si="1">G5*C5</f>
        <v>0</v>
      </c>
      <c r="L5" s="1"/>
    </row>
    <row r="6" spans="1:12" x14ac:dyDescent="0.25">
      <c r="A6" s="4" t="s">
        <v>3</v>
      </c>
      <c r="B6" s="5"/>
      <c r="C6" s="5"/>
      <c r="D6" s="5">
        <v>48454.5</v>
      </c>
      <c r="E6" s="6">
        <v>43008</v>
      </c>
      <c r="F6" s="9">
        <v>38304</v>
      </c>
      <c r="G6" s="2">
        <v>1</v>
      </c>
      <c r="H6" s="2">
        <f t="shared" si="0"/>
        <v>38304</v>
      </c>
      <c r="I6" s="1">
        <f t="shared" si="1"/>
        <v>0</v>
      </c>
      <c r="J6">
        <v>37564</v>
      </c>
      <c r="L6" s="1">
        <f t="shared" ref="L6:L11" si="2">F6-J6</f>
        <v>740</v>
      </c>
    </row>
    <row r="7" spans="1:12" x14ac:dyDescent="0.25">
      <c r="A7" s="4" t="s">
        <v>4</v>
      </c>
      <c r="B7" s="5"/>
      <c r="C7" s="6">
        <v>23728.98</v>
      </c>
      <c r="D7" s="5">
        <v>35830.080000000002</v>
      </c>
      <c r="E7" s="5">
        <v>31680</v>
      </c>
      <c r="F7" s="9">
        <v>23496</v>
      </c>
      <c r="G7" s="2">
        <v>3</v>
      </c>
      <c r="H7" s="2">
        <f t="shared" si="0"/>
        <v>70488</v>
      </c>
      <c r="I7" s="1">
        <f t="shared" si="1"/>
        <v>71186.94</v>
      </c>
      <c r="J7" s="1">
        <v>26294</v>
      </c>
      <c r="L7" s="1">
        <f t="shared" si="2"/>
        <v>-2798</v>
      </c>
    </row>
    <row r="8" spans="1:12" x14ac:dyDescent="0.25">
      <c r="A8" s="4" t="s">
        <v>5</v>
      </c>
      <c r="B8" s="5">
        <v>23184</v>
      </c>
      <c r="C8" s="6">
        <v>21571.8</v>
      </c>
      <c r="D8" s="5">
        <v>26339.040000000001</v>
      </c>
      <c r="E8" s="5">
        <v>28800</v>
      </c>
      <c r="F8" s="9">
        <v>21504</v>
      </c>
      <c r="G8" s="2">
        <v>1</v>
      </c>
      <c r="H8" s="2">
        <f t="shared" si="0"/>
        <v>21504</v>
      </c>
      <c r="I8" s="1">
        <f t="shared" si="1"/>
        <v>21571.8</v>
      </c>
      <c r="J8" s="1">
        <v>22416</v>
      </c>
      <c r="L8" s="1">
        <f t="shared" si="2"/>
        <v>-912</v>
      </c>
    </row>
    <row r="9" spans="1:12" x14ac:dyDescent="0.25">
      <c r="A9" s="4" t="s">
        <v>6</v>
      </c>
      <c r="B9" s="5">
        <v>21360</v>
      </c>
      <c r="C9" s="6">
        <v>20347.2</v>
      </c>
      <c r="D9" s="5">
        <v>24654.240000000002</v>
      </c>
      <c r="E9" s="5">
        <v>26880</v>
      </c>
      <c r="F9" s="9">
        <v>20208</v>
      </c>
      <c r="G9" s="2">
        <v>4</v>
      </c>
      <c r="H9" s="2">
        <f t="shared" si="0"/>
        <v>80832</v>
      </c>
      <c r="I9" s="1">
        <f t="shared" si="1"/>
        <v>81388.800000000003</v>
      </c>
      <c r="J9" s="1">
        <v>22512</v>
      </c>
      <c r="L9" s="1">
        <f t="shared" si="2"/>
        <v>-2304</v>
      </c>
    </row>
    <row r="10" spans="1:12" x14ac:dyDescent="0.25">
      <c r="A10" s="4" t="s">
        <v>7</v>
      </c>
      <c r="B10" s="5">
        <v>8544</v>
      </c>
      <c r="C10" s="6">
        <v>8138.88</v>
      </c>
      <c r="D10" s="5">
        <v>49308.480000000003</v>
      </c>
      <c r="E10" s="5">
        <v>10752</v>
      </c>
      <c r="F10" s="9">
        <v>8083.2</v>
      </c>
      <c r="G10" s="2">
        <v>5</v>
      </c>
      <c r="H10" s="2">
        <f t="shared" si="0"/>
        <v>40416</v>
      </c>
      <c r="I10" s="1">
        <f t="shared" si="1"/>
        <v>40694.400000000001</v>
      </c>
      <c r="J10" s="1">
        <v>8390</v>
      </c>
      <c r="L10" s="1">
        <f t="shared" si="2"/>
        <v>-306.80000000000018</v>
      </c>
    </row>
    <row r="11" spans="1:12" x14ac:dyDescent="0.25">
      <c r="A11" s="4" t="s">
        <v>8</v>
      </c>
      <c r="B11" s="5">
        <v>4272</v>
      </c>
      <c r="C11" s="6">
        <v>4069.44</v>
      </c>
      <c r="D11" s="5">
        <v>25215.84</v>
      </c>
      <c r="E11" s="5">
        <v>5376</v>
      </c>
      <c r="F11" s="9">
        <v>4060.8</v>
      </c>
      <c r="G11" s="2">
        <v>5</v>
      </c>
      <c r="H11" s="2">
        <f t="shared" si="0"/>
        <v>20304</v>
      </c>
      <c r="I11" s="1">
        <f t="shared" si="1"/>
        <v>20347.2</v>
      </c>
      <c r="J11" s="1">
        <v>4483</v>
      </c>
      <c r="L11" s="1">
        <f t="shared" si="2"/>
        <v>-422.19999999999982</v>
      </c>
    </row>
    <row r="12" spans="1:12" x14ac:dyDescent="0.25">
      <c r="F12" s="1"/>
      <c r="H12" s="3">
        <f>SUM(H4:H11)</f>
        <v>372680</v>
      </c>
      <c r="I12" s="1">
        <f>SUM(I4:I11)</f>
        <v>235189.14</v>
      </c>
      <c r="L12" s="1"/>
    </row>
    <row r="19" spans="8:10" x14ac:dyDescent="0.25">
      <c r="H19">
        <v>372680</v>
      </c>
      <c r="I19">
        <v>400000</v>
      </c>
      <c r="J19">
        <f>H19-I19</f>
        <v>-27320</v>
      </c>
    </row>
  </sheetData>
  <mergeCells count="2">
    <mergeCell ref="B2:F2"/>
    <mergeCell ref="A1:F1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D0CCB-5C41-463C-9013-ABA9602E1426}">
  <dimension ref="A1:P15"/>
  <sheetViews>
    <sheetView tabSelected="1" zoomScaleNormal="100" zoomScaleSheetLayoutView="100" workbookViewId="0">
      <selection activeCell="H25" sqref="H25"/>
    </sheetView>
  </sheetViews>
  <sheetFormatPr defaultRowHeight="15" x14ac:dyDescent="0.25"/>
  <cols>
    <col min="1" max="2" width="23.5703125" customWidth="1"/>
    <col min="3" max="3" width="17.85546875" customWidth="1"/>
    <col min="4" max="4" width="20.7109375" customWidth="1"/>
    <col min="5" max="5" width="18" customWidth="1"/>
    <col min="6" max="6" width="15.5703125" customWidth="1"/>
    <col min="7" max="7" width="11.5703125" customWidth="1"/>
    <col min="8" max="8" width="23" customWidth="1"/>
    <col min="9" max="9" width="15.28515625" customWidth="1"/>
    <col min="10" max="10" width="15.7109375" customWidth="1"/>
    <col min="11" max="11" width="15" customWidth="1"/>
    <col min="12" max="12" width="16.85546875" customWidth="1"/>
    <col min="13" max="13" width="16.28515625" customWidth="1"/>
    <col min="14" max="14" width="14" customWidth="1"/>
    <col min="15" max="15" width="14.140625" customWidth="1"/>
    <col min="16" max="16" width="16" customWidth="1"/>
  </cols>
  <sheetData>
    <row r="1" spans="1:16" x14ac:dyDescent="0.25">
      <c r="C1" s="23" t="s">
        <v>16</v>
      </c>
      <c r="D1" s="23"/>
      <c r="E1" s="23"/>
      <c r="F1" s="23"/>
      <c r="G1" s="23"/>
      <c r="H1" s="23"/>
      <c r="I1" s="23"/>
    </row>
    <row r="2" spans="1:16" ht="15.75" thickBot="1" x14ac:dyDescent="0.3">
      <c r="A2" s="10" t="s">
        <v>9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24</v>
      </c>
      <c r="K2" t="s">
        <v>26</v>
      </c>
      <c r="L2" t="s">
        <v>29</v>
      </c>
      <c r="M2" t="s">
        <v>30</v>
      </c>
      <c r="N2" t="s">
        <v>31</v>
      </c>
      <c r="O2" t="s">
        <v>32</v>
      </c>
      <c r="P2" t="s">
        <v>25</v>
      </c>
    </row>
    <row r="3" spans="1:16" ht="15" customHeight="1" x14ac:dyDescent="0.25">
      <c r="A3" s="24" t="s">
        <v>21</v>
      </c>
      <c r="B3" s="12" t="s">
        <v>17</v>
      </c>
      <c r="C3" s="13">
        <v>812.5</v>
      </c>
      <c r="D3" s="13">
        <v>2100</v>
      </c>
      <c r="E3" s="14">
        <v>1945</v>
      </c>
      <c r="F3" s="14">
        <v>7200</v>
      </c>
      <c r="G3" s="14">
        <v>2600</v>
      </c>
      <c r="H3" s="14">
        <v>2420</v>
      </c>
      <c r="I3" s="15">
        <v>2250</v>
      </c>
      <c r="J3" s="15">
        <v>2090</v>
      </c>
      <c r="K3" s="15">
        <v>3000</v>
      </c>
      <c r="L3" s="15">
        <v>880</v>
      </c>
      <c r="M3" s="15">
        <v>815</v>
      </c>
      <c r="N3" s="15">
        <v>590</v>
      </c>
      <c r="O3" s="15">
        <v>390</v>
      </c>
      <c r="P3" s="15">
        <v>7800</v>
      </c>
    </row>
    <row r="4" spans="1:16" x14ac:dyDescent="0.25">
      <c r="A4" s="25"/>
      <c r="B4" s="11" t="s">
        <v>18</v>
      </c>
      <c r="C4" s="4">
        <v>50</v>
      </c>
      <c r="D4" s="4">
        <v>50</v>
      </c>
      <c r="E4" s="4">
        <v>50</v>
      </c>
      <c r="F4" s="4">
        <v>50</v>
      </c>
      <c r="G4" s="4">
        <v>50</v>
      </c>
      <c r="H4" s="4">
        <v>50</v>
      </c>
      <c r="I4" s="16">
        <v>50</v>
      </c>
      <c r="J4" s="16">
        <v>50</v>
      </c>
      <c r="K4" s="16">
        <v>50</v>
      </c>
      <c r="L4" s="16">
        <v>50</v>
      </c>
      <c r="M4" s="16">
        <v>50</v>
      </c>
      <c r="N4" s="16">
        <v>50</v>
      </c>
      <c r="O4" s="16">
        <v>50</v>
      </c>
      <c r="P4" s="16">
        <v>50</v>
      </c>
    </row>
    <row r="5" spans="1:16" x14ac:dyDescent="0.25">
      <c r="A5" s="25"/>
      <c r="B5" s="11" t="s">
        <v>19</v>
      </c>
      <c r="C5" s="4">
        <v>50</v>
      </c>
      <c r="D5" s="4">
        <v>50</v>
      </c>
      <c r="E5" s="4">
        <v>50</v>
      </c>
      <c r="F5" s="4">
        <v>50</v>
      </c>
      <c r="G5" s="4">
        <v>50</v>
      </c>
      <c r="H5" s="4">
        <v>50</v>
      </c>
      <c r="I5" s="16">
        <v>50</v>
      </c>
      <c r="J5" s="16">
        <v>50</v>
      </c>
      <c r="K5" s="16">
        <v>50</v>
      </c>
      <c r="L5" s="16">
        <v>50</v>
      </c>
      <c r="M5" s="16">
        <v>50</v>
      </c>
      <c r="N5" s="16">
        <v>50</v>
      </c>
      <c r="O5" s="16">
        <v>50</v>
      </c>
      <c r="P5" s="16">
        <v>50</v>
      </c>
    </row>
    <row r="6" spans="1:16" ht="15.75" thickBot="1" x14ac:dyDescent="0.3">
      <c r="A6" s="26"/>
      <c r="B6" s="17" t="s">
        <v>20</v>
      </c>
      <c r="C6" s="18">
        <v>100</v>
      </c>
      <c r="D6" s="18">
        <v>100</v>
      </c>
      <c r="E6" s="18">
        <v>100</v>
      </c>
      <c r="F6" s="18">
        <v>100</v>
      </c>
      <c r="G6" s="18">
        <v>100</v>
      </c>
      <c r="H6" s="18">
        <v>100</v>
      </c>
      <c r="I6" s="19">
        <v>100</v>
      </c>
      <c r="J6" s="19">
        <v>100</v>
      </c>
      <c r="K6" s="19">
        <v>100</v>
      </c>
      <c r="L6" s="19">
        <v>100</v>
      </c>
      <c r="M6" s="19">
        <v>100</v>
      </c>
      <c r="N6" s="19">
        <v>100</v>
      </c>
      <c r="O6" s="19">
        <v>100</v>
      </c>
      <c r="P6" s="19">
        <v>100</v>
      </c>
    </row>
    <row r="7" spans="1:16" ht="15" customHeight="1" x14ac:dyDescent="0.25">
      <c r="A7" s="24" t="s">
        <v>33</v>
      </c>
      <c r="B7" s="12" t="s">
        <v>17</v>
      </c>
      <c r="C7" s="20">
        <v>906.66</v>
      </c>
      <c r="D7" s="20">
        <v>2208.87</v>
      </c>
      <c r="E7" s="20">
        <v>0</v>
      </c>
      <c r="F7" s="20">
        <v>0</v>
      </c>
      <c r="G7" s="20">
        <v>3265.69</v>
      </c>
      <c r="H7" s="20">
        <v>0</v>
      </c>
      <c r="I7" s="21">
        <v>2269.46</v>
      </c>
      <c r="J7" s="21">
        <v>0</v>
      </c>
      <c r="K7" s="21">
        <v>3265.69</v>
      </c>
      <c r="L7" s="21">
        <v>2100.9899999999998</v>
      </c>
      <c r="M7" s="21">
        <v>832.82</v>
      </c>
      <c r="N7" s="21">
        <v>671.94</v>
      </c>
      <c r="O7" s="21">
        <v>421.14</v>
      </c>
      <c r="P7" s="21">
        <v>0</v>
      </c>
    </row>
    <row r="8" spans="1:16" x14ac:dyDescent="0.25">
      <c r="A8" s="25"/>
      <c r="B8" s="11" t="s">
        <v>18</v>
      </c>
      <c r="C8" s="4">
        <v>44.8</v>
      </c>
      <c r="D8" s="4">
        <v>47.53</v>
      </c>
      <c r="E8" s="4">
        <v>0</v>
      </c>
      <c r="F8" s="4">
        <v>0</v>
      </c>
      <c r="G8" s="4">
        <v>39.799999999999997</v>
      </c>
      <c r="H8" s="4">
        <v>0</v>
      </c>
      <c r="I8" s="16">
        <v>49.57</v>
      </c>
      <c r="J8" s="16">
        <v>0</v>
      </c>
      <c r="K8" s="16">
        <v>45.93</v>
      </c>
      <c r="L8" s="16">
        <v>20.94</v>
      </c>
      <c r="M8" s="16">
        <v>48.93</v>
      </c>
      <c r="N8" s="16">
        <v>43.9</v>
      </c>
      <c r="O8" s="16">
        <v>46.3</v>
      </c>
      <c r="P8" s="16">
        <v>0</v>
      </c>
    </row>
    <row r="9" spans="1:16" x14ac:dyDescent="0.25">
      <c r="A9" s="25"/>
      <c r="B9" s="11" t="s">
        <v>19</v>
      </c>
      <c r="C9" s="4">
        <v>50</v>
      </c>
      <c r="D9" s="4">
        <v>50</v>
      </c>
      <c r="E9" s="4">
        <v>0</v>
      </c>
      <c r="F9" s="4">
        <v>0</v>
      </c>
      <c r="G9" s="4">
        <v>50</v>
      </c>
      <c r="H9" s="4">
        <v>0</v>
      </c>
      <c r="I9" s="16">
        <v>50</v>
      </c>
      <c r="J9" s="16">
        <v>0</v>
      </c>
      <c r="K9" s="16">
        <v>50</v>
      </c>
      <c r="L9" s="16">
        <v>50</v>
      </c>
      <c r="M9" s="16">
        <v>50</v>
      </c>
      <c r="N9" s="16">
        <v>50</v>
      </c>
      <c r="O9" s="16">
        <v>50</v>
      </c>
      <c r="P9" s="16">
        <v>0</v>
      </c>
    </row>
    <row r="10" spans="1:16" ht="15.75" thickBot="1" x14ac:dyDescent="0.3">
      <c r="A10" s="26"/>
      <c r="B10" s="17" t="s">
        <v>20</v>
      </c>
      <c r="C10" s="18">
        <v>94.8</v>
      </c>
      <c r="D10" s="18">
        <v>97.53</v>
      </c>
      <c r="E10" s="18">
        <v>0</v>
      </c>
      <c r="F10" s="18">
        <v>0</v>
      </c>
      <c r="G10" s="18">
        <v>89.8</v>
      </c>
      <c r="H10" s="18">
        <v>0</v>
      </c>
      <c r="I10" s="19">
        <v>99.57</v>
      </c>
      <c r="J10" s="19">
        <v>0</v>
      </c>
      <c r="K10" s="19">
        <v>95.93</v>
      </c>
      <c r="L10" s="19">
        <v>70.94</v>
      </c>
      <c r="M10" s="19">
        <v>98.93</v>
      </c>
      <c r="N10" s="19">
        <v>93.9</v>
      </c>
      <c r="O10" s="19">
        <v>96.3</v>
      </c>
      <c r="P10" s="19">
        <v>0</v>
      </c>
    </row>
    <row r="11" spans="1:16" ht="15" customHeight="1" x14ac:dyDescent="0.25">
      <c r="A11" s="24" t="s">
        <v>34</v>
      </c>
      <c r="B11" s="12" t="s">
        <v>17</v>
      </c>
      <c r="C11" s="27" t="s">
        <v>35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1:16" x14ac:dyDescent="0.25">
      <c r="A12" s="25"/>
      <c r="B12" s="11" t="s">
        <v>18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</row>
    <row r="13" spans="1:16" x14ac:dyDescent="0.25">
      <c r="A13" s="25"/>
      <c r="B13" s="11" t="s">
        <v>19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</row>
    <row r="14" spans="1:16" ht="15.75" thickBot="1" x14ac:dyDescent="0.3">
      <c r="A14" s="26"/>
      <c r="B14" s="17" t="s">
        <v>20</v>
      </c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1:16" ht="15" customHeight="1" x14ac:dyDescent="0.25"/>
  </sheetData>
  <mergeCells count="5">
    <mergeCell ref="C1:I1"/>
    <mergeCell ref="A11:A14"/>
    <mergeCell ref="C11:P14"/>
    <mergeCell ref="A7:A10"/>
    <mergeCell ref="A3:A6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Nędza</dc:creator>
  <cp:lastModifiedBy>Jakub Nędza</cp:lastModifiedBy>
  <cp:lastPrinted>2021-11-23T11:23:55Z</cp:lastPrinted>
  <dcterms:created xsi:type="dcterms:W3CDTF">2015-06-05T18:19:34Z</dcterms:created>
  <dcterms:modified xsi:type="dcterms:W3CDTF">2021-12-23T11:26:40Z</dcterms:modified>
</cp:coreProperties>
</file>